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710" activeTab="0"/>
  </bookViews>
  <sheets>
    <sheet name="Recap" sheetId="1" r:id="rId1"/>
    <sheet name="Operations" sheetId="2" r:id="rId2"/>
    <sheet name="Reg &amp; Support" sheetId="3" r:id="rId3"/>
    <sheet name="Program" sheetId="4" r:id="rId4"/>
  </sheets>
  <definedNames/>
  <calcPr fullCalcOnLoad="1"/>
</workbook>
</file>

<file path=xl/sharedStrings.xml><?xml version="1.0" encoding="utf-8"?>
<sst xmlns="http://schemas.openxmlformats.org/spreadsheetml/2006/main" count="150" uniqueCount="110">
  <si>
    <t>LAND OF LINCOLN PETS</t>
  </si>
  <si>
    <t>Spouses</t>
  </si>
  <si>
    <t>INCOME</t>
  </si>
  <si>
    <t>ALL OTHERS</t>
  </si>
  <si>
    <t>FEE INCOME</t>
  </si>
  <si>
    <t>MISCELLANEOUS INCOME</t>
  </si>
  <si>
    <t>FEE INCOME from page 1</t>
  </si>
  <si>
    <t>NET INCOME</t>
  </si>
  <si>
    <t>EXPENSE RECAP:</t>
  </si>
  <si>
    <t>Operations</t>
  </si>
  <si>
    <t>Reg &amp; Fin</t>
  </si>
  <si>
    <t>Program</t>
  </si>
  <si>
    <t>Total Expense</t>
  </si>
  <si>
    <t>Net Profit/(Loss)</t>
  </si>
  <si>
    <t>Coverage:  Evaluation Forms, Sgt.-At-Arms, Photography and Venders</t>
  </si>
  <si>
    <t>Expense Description</t>
  </si>
  <si>
    <t>Budget</t>
  </si>
  <si>
    <t>Printing</t>
  </si>
  <si>
    <t>Photography</t>
  </si>
  <si>
    <t>Office Supplies</t>
  </si>
  <si>
    <t>Miscellaneous</t>
  </si>
  <si>
    <t>OPERATIONS COMMITTEE</t>
  </si>
  <si>
    <t>Coverage:  Hotel &amp; Facilities, A. V., Food &amp; Menu, Signage and Transportation</t>
  </si>
  <si>
    <t>Planning Meeting</t>
  </si>
  <si>
    <t>Hotel Rooms</t>
  </si>
  <si>
    <t>Meals Speaker/Others</t>
  </si>
  <si>
    <t>Rooms Speaker/Others</t>
  </si>
  <si>
    <t>Audio Visual</t>
  </si>
  <si>
    <t>Signage</t>
  </si>
  <si>
    <t>Food</t>
  </si>
  <si>
    <t>Transportation</t>
  </si>
  <si>
    <t>Decorations</t>
  </si>
  <si>
    <t>Planning Income</t>
  </si>
  <si>
    <t>ALPLM</t>
  </si>
  <si>
    <t>Total Operations</t>
  </si>
  <si>
    <t>Coverage:  Registration, Treasurer, Marketing Promotion and Website</t>
  </si>
  <si>
    <t>Registration Badges</t>
  </si>
  <si>
    <t>Web Site Host</t>
  </si>
  <si>
    <t>Web URL Name</t>
  </si>
  <si>
    <t>Postage</t>
  </si>
  <si>
    <t>Credit Card Fee</t>
  </si>
  <si>
    <t>Registration Gifts</t>
  </si>
  <si>
    <t>Bank Charges</t>
  </si>
  <si>
    <t>Multi PETS Memship</t>
  </si>
  <si>
    <t>Total Regst. &amp; Finan</t>
  </si>
  <si>
    <t>PROGRAM COMMITTEE</t>
  </si>
  <si>
    <t>Coverage:  Speakers, Entertainment, Education, Partners Program and Seminar Materials</t>
  </si>
  <si>
    <t>Partners Program</t>
  </si>
  <si>
    <t>Programs</t>
  </si>
  <si>
    <t>Copying</t>
  </si>
  <si>
    <t>Binders</t>
  </si>
  <si>
    <t>Presidents Guide Book</t>
  </si>
  <si>
    <t>Postage for Secretary</t>
  </si>
  <si>
    <t>Speakers Gifts (each)</t>
  </si>
  <si>
    <t>RI Hand-outs</t>
  </si>
  <si>
    <t>Total Program</t>
  </si>
  <si>
    <t>Actual</t>
  </si>
  <si>
    <t>District Set-up Fee/Interest</t>
  </si>
  <si>
    <t>PETS Simplified Grants</t>
  </si>
  <si>
    <t>Vendor Fees</t>
  </si>
  <si>
    <t>Event Room Rental</t>
  </si>
  <si>
    <t>Fees/Speakers</t>
  </si>
  <si>
    <t>Travel/Speakers</t>
  </si>
  <si>
    <t>Raffle/Gift Cards</t>
  </si>
  <si>
    <t xml:space="preserve">PE            </t>
  </si>
  <si>
    <t>Polio Plus</t>
  </si>
  <si>
    <t>ICAF</t>
  </si>
  <si>
    <t>Amenities/coffee, etc.</t>
  </si>
  <si>
    <t>Cancellation Insurance</t>
  </si>
  <si>
    <t>Committee Lunches</t>
  </si>
  <si>
    <t>Sgt-at-arms</t>
  </si>
  <si>
    <t>Miscellaneous-Support</t>
  </si>
  <si>
    <t>Miscellaneous-Regist</t>
  </si>
  <si>
    <t>Forward Publishing</t>
  </si>
  <si>
    <t xml:space="preserve">Fees </t>
  </si>
  <si>
    <t>REGISTRATION &amp; SUPPORT COMMITTEE</t>
  </si>
  <si>
    <t>Registration Process</t>
  </si>
  <si>
    <t>Management/Multi PETS</t>
  </si>
  <si>
    <t xml:space="preserve">PN </t>
  </si>
  <si>
    <t>Current</t>
  </si>
  <si>
    <t>Advertising/Misc/A/G Training</t>
  </si>
  <si>
    <t>Fri Recep/A/G Training</t>
  </si>
  <si>
    <t>Book Sales &amp; Polio/Speakers Reimb</t>
  </si>
  <si>
    <t xml:space="preserve">Fri/Sat Lunch           </t>
  </si>
  <si>
    <t>Fri/Sat Dinner</t>
  </si>
  <si>
    <t>Sat/Sun Breakfast</t>
  </si>
  <si>
    <t>Sat/Sun Lunch</t>
  </si>
  <si>
    <t>Total Cost</t>
  </si>
  <si>
    <t>Sec &amp; Treas</t>
  </si>
  <si>
    <t>Balance in Check Book Start of year</t>
  </si>
  <si>
    <t>Net Profit/(Loss) from above</t>
  </si>
  <si>
    <t>Bank Balance</t>
  </si>
  <si>
    <t xml:space="preserve">  </t>
  </si>
  <si>
    <t>District Payments/Drawing/Rec'vable</t>
  </si>
  <si>
    <t>.</t>
  </si>
  <si>
    <t>at end of year</t>
  </si>
  <si>
    <t>The A/G meal cost</t>
  </si>
  <si>
    <t xml:space="preserve">     Lunch</t>
  </si>
  <si>
    <t xml:space="preserve">     Dinner</t>
  </si>
  <si>
    <t xml:space="preserve">     20% Service Chge</t>
  </si>
  <si>
    <t xml:space="preserve">       7.5% Sales Tax</t>
  </si>
  <si>
    <t>2019 Budget</t>
  </si>
  <si>
    <t>2019 OPERATIONS EXPENSE BUDGET</t>
  </si>
  <si>
    <t>2019 Registration &amp; Support Expense Budget</t>
  </si>
  <si>
    <t>2019 PROGRAM  EXPENSE BUDGET</t>
  </si>
  <si>
    <t>13 more</t>
  </si>
  <si>
    <t>included</t>
  </si>
  <si>
    <t>Add:  7.5% Sales tax</t>
  </si>
  <si>
    <t xml:space="preserve">      &amp; 20% Service chge</t>
  </si>
  <si>
    <t>Miscellaneous/uSummit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</si>
</sst>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&quot;$&quot;* #,##0.000_);_(&quot;$&quot;* \(#,##0.000\);_(&quot;$&quot;* &quot;-&quot;??_);_(@_)"/>
    <numFmt numFmtId="167" formatCode="00000"/>
    <numFmt numFmtId="168" formatCode="_(&quot;$&quot;* #,##0.0000_);_(&quot;$&quot;* \(#,##0.0000\);_(&quot;$&quot;* &quot;-&quot;??_);_(@_)"/>
    <numFmt numFmtId="169" formatCode="_(&quot;$&quot;* #,##0.00000_);_(&quot;$&quot;* \(#,##0.00000\);_(&quot;$&quot;* &quot;-&quot;??_);_(@_)"/>
    <numFmt numFmtId="170" formatCode="_(&quot;$&quot;* #,##0.000000_);_(&quot;$&quot;* \(#,##0.000000\);_(&quot;$&quot;* &quot;-&quot;??_);_(@_)"/>
  </numFmts>
  <fonts count="43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44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164" fontId="0" fillId="0" borderId="10" xfId="44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11" xfId="44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164" fontId="3" fillId="0" borderId="0" xfId="44" applyNumberFormat="1" applyFont="1" applyAlignment="1">
      <alignment horizontal="center"/>
    </xf>
    <xf numFmtId="164" fontId="0" fillId="0" borderId="12" xfId="44" applyNumberFormat="1" applyFont="1" applyBorder="1" applyAlignment="1">
      <alignment/>
    </xf>
    <xf numFmtId="164" fontId="0" fillId="0" borderId="13" xfId="44" applyNumberFormat="1" applyFont="1" applyBorder="1" applyAlignment="1">
      <alignment/>
    </xf>
    <xf numFmtId="164" fontId="0" fillId="0" borderId="14" xfId="44" applyNumberFormat="1" applyFont="1" applyBorder="1" applyAlignment="1">
      <alignment/>
    </xf>
    <xf numFmtId="164" fontId="3" fillId="0" borderId="10" xfId="44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10" xfId="44" applyNumberFormat="1" applyFont="1" applyFill="1" applyBorder="1" applyAlignment="1">
      <alignment/>
    </xf>
    <xf numFmtId="44" fontId="0" fillId="0" borderId="0" xfId="44" applyFont="1" applyAlignment="1">
      <alignment/>
    </xf>
    <xf numFmtId="164" fontId="0" fillId="0" borderId="0" xfId="44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44" fontId="0" fillId="0" borderId="0" xfId="0" applyNumberFormat="1" applyAlignment="1">
      <alignment/>
    </xf>
    <xf numFmtId="6" fontId="0" fillId="0" borderId="15" xfId="0" applyNumberFormat="1" applyBorder="1" applyAlignment="1">
      <alignment/>
    </xf>
    <xf numFmtId="0" fontId="0" fillId="0" borderId="10" xfId="0" applyFill="1" applyBorder="1" applyAlignment="1">
      <alignment/>
    </xf>
    <xf numFmtId="44" fontId="0" fillId="0" borderId="0" xfId="44" applyFont="1" applyBorder="1" applyAlignment="1">
      <alignment/>
    </xf>
    <xf numFmtId="44" fontId="0" fillId="0" borderId="0" xfId="0" applyNumberForma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0" fillId="0" borderId="16" xfId="44" applyFont="1" applyBorder="1" applyAlignment="1">
      <alignment/>
    </xf>
    <xf numFmtId="8" fontId="0" fillId="0" borderId="0" xfId="0" applyNumberFormat="1" applyFont="1" applyAlignment="1">
      <alignment/>
    </xf>
    <xf numFmtId="44" fontId="0" fillId="0" borderId="0" xfId="44" applyFont="1" applyFill="1" applyBorder="1" applyAlignment="1">
      <alignment/>
    </xf>
    <xf numFmtId="8" fontId="0" fillId="0" borderId="16" xfId="0" applyNumberFormat="1" applyBorder="1" applyAlignment="1">
      <alignment/>
    </xf>
    <xf numFmtId="44" fontId="0" fillId="0" borderId="0" xfId="44" applyNumberFormat="1" applyFont="1" applyFill="1" applyBorder="1" applyAlignment="1">
      <alignment/>
    </xf>
    <xf numFmtId="164" fontId="0" fillId="0" borderId="17" xfId="44" applyNumberFormat="1" applyFont="1" applyBorder="1" applyAlignment="1">
      <alignment/>
    </xf>
    <xf numFmtId="6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3" xfId="44" applyNumberFormat="1" applyFont="1" applyFill="1" applyBorder="1" applyAlignment="1">
      <alignment/>
    </xf>
    <xf numFmtId="0" fontId="0" fillId="0" borderId="13" xfId="0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164" fontId="0" fillId="0" borderId="10" xfId="44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0" fillId="0" borderId="18" xfId="44" applyNumberFormat="1" applyFont="1" applyFill="1" applyBorder="1" applyAlignment="1">
      <alignment/>
    </xf>
    <xf numFmtId="164" fontId="0" fillId="0" borderId="13" xfId="44" applyNumberFormat="1" applyFont="1" applyFill="1" applyBorder="1" applyAlignment="1">
      <alignment/>
    </xf>
    <xf numFmtId="164" fontId="0" fillId="0" borderId="19" xfId="44" applyNumberFormat="1" applyFont="1" applyFill="1" applyBorder="1" applyAlignment="1">
      <alignment/>
    </xf>
    <xf numFmtId="164" fontId="0" fillId="0" borderId="12" xfId="44" applyNumberFormat="1" applyFont="1" applyFill="1" applyBorder="1" applyAlignment="1">
      <alignment/>
    </xf>
    <xf numFmtId="164" fontId="0" fillId="0" borderId="14" xfId="44" applyNumberFormat="1" applyFont="1" applyFill="1" applyBorder="1" applyAlignment="1">
      <alignment/>
    </xf>
    <xf numFmtId="164" fontId="0" fillId="0" borderId="10" xfId="44" applyNumberFormat="1" applyFont="1" applyFill="1" applyBorder="1" applyAlignment="1">
      <alignment/>
    </xf>
    <xf numFmtId="164" fontId="42" fillId="0" borderId="10" xfId="44" applyNumberFormat="1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0" fillId="0" borderId="1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11" xfId="44" applyNumberFormat="1" applyFont="1" applyFill="1" applyBorder="1" applyAlignment="1">
      <alignment/>
    </xf>
    <xf numFmtId="164" fontId="0" fillId="0" borderId="0" xfId="44" applyNumberFormat="1" applyFont="1" applyFill="1" applyAlignment="1">
      <alignment/>
    </xf>
    <xf numFmtId="164" fontId="0" fillId="0" borderId="0" xfId="44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44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0" fillId="0" borderId="0" xfId="44" applyNumberFormat="1" applyFont="1" applyFill="1" applyBorder="1" applyAlignment="1">
      <alignment/>
    </xf>
    <xf numFmtId="44" fontId="0" fillId="0" borderId="16" xfId="44" applyNumberFormat="1" applyFont="1" applyFill="1" applyBorder="1" applyAlignment="1">
      <alignment/>
    </xf>
    <xf numFmtId="44" fontId="0" fillId="0" borderId="16" xfId="0" applyNumberFormat="1" applyBorder="1" applyAlignment="1">
      <alignment/>
    </xf>
    <xf numFmtId="164" fontId="0" fillId="0" borderId="21" xfId="44" applyNumberFormat="1" applyFont="1" applyBorder="1" applyAlignment="1">
      <alignment/>
    </xf>
    <xf numFmtId="164" fontId="0" fillId="0" borderId="20" xfId="44" applyNumberFormat="1" applyFont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22" xfId="44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3">
      <selection activeCell="M42" sqref="M42"/>
    </sheetView>
  </sheetViews>
  <sheetFormatPr defaultColWidth="9.140625" defaultRowHeight="12.75"/>
  <cols>
    <col min="1" max="1" width="14.28125" style="0" customWidth="1"/>
    <col min="2" max="2" width="9.00390625" style="0" customWidth="1"/>
    <col min="4" max="6" width="9.28125" style="0" bestFit="1" customWidth="1"/>
    <col min="7" max="7" width="8.7109375" style="0" bestFit="1" customWidth="1"/>
    <col min="9" max="9" width="9.140625" style="0" customWidth="1"/>
  </cols>
  <sheetData>
    <row r="1" ht="18">
      <c r="A1" s="1" t="s">
        <v>0</v>
      </c>
    </row>
    <row r="2" ht="15.75">
      <c r="C2" s="9" t="s">
        <v>101</v>
      </c>
    </row>
    <row r="4" ht="12.75">
      <c r="A4" s="2" t="s">
        <v>2</v>
      </c>
    </row>
    <row r="5" spans="1:10" ht="15.75">
      <c r="A5" s="2"/>
      <c r="C5" s="29" t="s">
        <v>79</v>
      </c>
      <c r="D5" s="11">
        <v>2013</v>
      </c>
      <c r="E5" s="11">
        <v>2014</v>
      </c>
      <c r="F5" s="54">
        <v>2015</v>
      </c>
      <c r="G5" s="11">
        <v>2016</v>
      </c>
      <c r="H5" s="54">
        <v>2017</v>
      </c>
      <c r="I5" s="42">
        <v>2018</v>
      </c>
      <c r="J5" s="65">
        <v>2019</v>
      </c>
    </row>
    <row r="6" spans="1:10" ht="15.75">
      <c r="A6" s="2"/>
      <c r="C6" s="30" t="s">
        <v>74</v>
      </c>
      <c r="D6" s="3" t="s">
        <v>56</v>
      </c>
      <c r="E6" s="3" t="s">
        <v>56</v>
      </c>
      <c r="F6" s="55" t="s">
        <v>56</v>
      </c>
      <c r="G6" s="3" t="s">
        <v>56</v>
      </c>
      <c r="H6" s="55" t="s">
        <v>56</v>
      </c>
      <c r="I6" s="55" t="s">
        <v>56</v>
      </c>
      <c r="J6" s="53" t="s">
        <v>16</v>
      </c>
    </row>
    <row r="7" spans="6:10" ht="12.75">
      <c r="F7" s="18"/>
      <c r="H7" s="18"/>
      <c r="J7" s="12"/>
    </row>
    <row r="8" spans="1:10" ht="12.75">
      <c r="A8" s="6" t="s">
        <v>64</v>
      </c>
      <c r="B8" s="12"/>
      <c r="C8" s="25">
        <v>175</v>
      </c>
      <c r="D8" s="19">
        <v>20300</v>
      </c>
      <c r="E8" s="7">
        <v>26845</v>
      </c>
      <c r="F8" s="56">
        <v>660</v>
      </c>
      <c r="G8" s="45">
        <v>24650</v>
      </c>
      <c r="H8" s="43">
        <v>32750</v>
      </c>
      <c r="I8" s="7">
        <v>32575</v>
      </c>
      <c r="J8" s="7">
        <v>34525</v>
      </c>
    </row>
    <row r="9" spans="2:10" ht="12.75">
      <c r="B9" s="12"/>
      <c r="C9" s="21"/>
      <c r="D9" s="5"/>
      <c r="E9" s="7"/>
      <c r="F9" s="56">
        <v>10965</v>
      </c>
      <c r="G9" s="45"/>
      <c r="H9" s="43"/>
      <c r="I9" s="7"/>
      <c r="J9" s="7"/>
    </row>
    <row r="10" spans="1:10" ht="12.75">
      <c r="A10" s="6" t="s">
        <v>78</v>
      </c>
      <c r="B10" s="12" t="s">
        <v>105</v>
      </c>
      <c r="C10" s="25">
        <v>150</v>
      </c>
      <c r="D10" s="19">
        <v>2980</v>
      </c>
      <c r="E10" s="7">
        <v>4315</v>
      </c>
      <c r="F10" s="56">
        <v>2030</v>
      </c>
      <c r="G10" s="45">
        <v>7005</v>
      </c>
      <c r="H10" s="43"/>
      <c r="I10" s="7"/>
      <c r="J10" s="7"/>
    </row>
    <row r="11" spans="2:10" ht="12.75">
      <c r="B11" s="12"/>
      <c r="C11" s="21"/>
      <c r="D11" s="5"/>
      <c r="E11" s="7"/>
      <c r="F11" s="56">
        <v>200</v>
      </c>
      <c r="G11" s="45"/>
      <c r="H11" s="43"/>
      <c r="I11" s="7"/>
      <c r="J11" s="7"/>
    </row>
    <row r="12" spans="1:10" ht="12.75">
      <c r="A12" t="s">
        <v>1</v>
      </c>
      <c r="B12" s="12"/>
      <c r="C12" s="25">
        <v>100</v>
      </c>
      <c r="D12" s="19">
        <v>460</v>
      </c>
      <c r="E12" s="7">
        <v>910</v>
      </c>
      <c r="F12" s="56">
        <v>1735</v>
      </c>
      <c r="G12" s="45">
        <v>300</v>
      </c>
      <c r="H12" s="43"/>
      <c r="I12" s="7"/>
      <c r="J12" s="7"/>
    </row>
    <row r="13" spans="2:10" ht="12.75">
      <c r="B13" s="12"/>
      <c r="C13" s="21"/>
      <c r="D13" s="5"/>
      <c r="E13" s="7"/>
      <c r="F13" s="56">
        <v>6975</v>
      </c>
      <c r="G13" s="45"/>
      <c r="H13" s="43"/>
      <c r="I13" s="7"/>
      <c r="J13" s="7"/>
    </row>
    <row r="14" spans="1:10" ht="12.75">
      <c r="A14" t="s">
        <v>3</v>
      </c>
      <c r="B14" s="12"/>
      <c r="C14" s="25">
        <v>100</v>
      </c>
      <c r="D14" s="19">
        <v>4530</v>
      </c>
      <c r="E14" s="7">
        <v>3795</v>
      </c>
      <c r="F14" s="56">
        <v>2500</v>
      </c>
      <c r="G14" s="45">
        <v>3295</v>
      </c>
      <c r="H14" s="43">
        <v>9410</v>
      </c>
      <c r="I14" s="7">
        <v>10935</v>
      </c>
      <c r="J14" s="7">
        <v>10500</v>
      </c>
    </row>
    <row r="15" spans="2:10" ht="12.75">
      <c r="B15" s="12"/>
      <c r="C15" s="37"/>
      <c r="D15" s="19"/>
      <c r="E15" s="7">
        <v>150</v>
      </c>
      <c r="F15" s="56">
        <v>9675</v>
      </c>
      <c r="G15" s="45">
        <v>250</v>
      </c>
      <c r="H15" s="43"/>
      <c r="I15" s="7"/>
      <c r="J15" s="7"/>
    </row>
    <row r="16" spans="1:10" ht="12.75">
      <c r="A16" s="6" t="s">
        <v>88</v>
      </c>
      <c r="B16" s="12"/>
      <c r="C16" s="25">
        <v>50</v>
      </c>
      <c r="D16" s="19"/>
      <c r="E16" s="7">
        <v>10</v>
      </c>
      <c r="F16" s="56">
        <v>2400</v>
      </c>
      <c r="G16" s="45">
        <v>220</v>
      </c>
      <c r="H16" s="43">
        <v>-300</v>
      </c>
      <c r="I16" s="7">
        <v>-800</v>
      </c>
      <c r="J16" s="7">
        <v>-800</v>
      </c>
    </row>
    <row r="17" spans="2:10" ht="13.5" thickBot="1">
      <c r="B17" s="12"/>
      <c r="C17" s="21"/>
      <c r="D17" s="40"/>
      <c r="E17" s="15">
        <v>-150</v>
      </c>
      <c r="F17" s="57">
        <v>-1275</v>
      </c>
      <c r="G17" s="46">
        <v>-880</v>
      </c>
      <c r="H17" s="46"/>
      <c r="I17" s="15"/>
      <c r="J17" s="15"/>
    </row>
    <row r="18" spans="1:10" ht="12.75">
      <c r="A18" t="s">
        <v>4</v>
      </c>
      <c r="B18" s="12"/>
      <c r="D18" s="41">
        <f aca="true" t="shared" si="0" ref="D18:J18">SUM(D8:D17)</f>
        <v>28270</v>
      </c>
      <c r="E18" s="14">
        <f t="shared" si="0"/>
        <v>35875</v>
      </c>
      <c r="F18" s="48">
        <f t="shared" si="0"/>
        <v>35865</v>
      </c>
      <c r="G18" s="47">
        <f t="shared" si="0"/>
        <v>34840</v>
      </c>
      <c r="H18" s="48">
        <f t="shared" si="0"/>
        <v>41860</v>
      </c>
      <c r="I18" s="14">
        <f t="shared" si="0"/>
        <v>42710</v>
      </c>
      <c r="J18" s="14">
        <f t="shared" si="0"/>
        <v>44225</v>
      </c>
    </row>
    <row r="19" spans="2:10" ht="12.75">
      <c r="B19" s="12"/>
      <c r="D19" s="8"/>
      <c r="E19" s="8"/>
      <c r="F19" s="58"/>
      <c r="G19" s="21"/>
      <c r="H19" s="61"/>
      <c r="I19" s="21"/>
      <c r="J19" s="21"/>
    </row>
    <row r="20" spans="3:10" ht="12.75">
      <c r="C20" s="13"/>
      <c r="D20" s="11">
        <v>2013</v>
      </c>
      <c r="E20" s="11">
        <v>2014</v>
      </c>
      <c r="F20" s="54">
        <v>2015</v>
      </c>
      <c r="G20" s="11">
        <v>2016</v>
      </c>
      <c r="H20" s="54">
        <v>2017</v>
      </c>
      <c r="I20" s="11">
        <v>2018</v>
      </c>
      <c r="J20" s="65">
        <v>2019</v>
      </c>
    </row>
    <row r="21" spans="1:10" ht="12.75">
      <c r="A21" s="2" t="s">
        <v>5</v>
      </c>
      <c r="C21" s="4"/>
      <c r="D21" s="3" t="s">
        <v>56</v>
      </c>
      <c r="E21" s="3" t="s">
        <v>56</v>
      </c>
      <c r="F21" s="55" t="s">
        <v>56</v>
      </c>
      <c r="G21" s="3" t="s">
        <v>56</v>
      </c>
      <c r="H21" s="55" t="s">
        <v>56</v>
      </c>
      <c r="I21" s="55" t="s">
        <v>56</v>
      </c>
      <c r="J21" s="66" t="s">
        <v>16</v>
      </c>
    </row>
    <row r="22" spans="1:10" ht="12.75">
      <c r="A22" s="2"/>
      <c r="C22" s="4"/>
      <c r="F22" s="18"/>
      <c r="H22" s="18"/>
      <c r="J22" s="12"/>
    </row>
    <row r="23" spans="1:10" ht="12.75">
      <c r="A23" s="6" t="s">
        <v>6</v>
      </c>
      <c r="C23" s="4"/>
      <c r="D23" s="38">
        <f aca="true" t="shared" si="1" ref="D23:J23">D18</f>
        <v>28270</v>
      </c>
      <c r="E23" s="7">
        <f t="shared" si="1"/>
        <v>35875</v>
      </c>
      <c r="F23" s="43">
        <f t="shared" si="1"/>
        <v>35865</v>
      </c>
      <c r="G23" s="43">
        <f t="shared" si="1"/>
        <v>34840</v>
      </c>
      <c r="H23" s="43">
        <f t="shared" si="1"/>
        <v>41860</v>
      </c>
      <c r="I23" s="7">
        <f t="shared" si="1"/>
        <v>42710</v>
      </c>
      <c r="J23" s="7">
        <f t="shared" si="1"/>
        <v>44225</v>
      </c>
    </row>
    <row r="24" spans="1:10" ht="12.75">
      <c r="A24" s="44"/>
      <c r="B24" s="18"/>
      <c r="C24" s="4"/>
      <c r="D24" s="5"/>
      <c r="E24" s="7"/>
      <c r="F24" s="43"/>
      <c r="G24" s="43"/>
      <c r="H24" s="43"/>
      <c r="I24" s="7"/>
      <c r="J24" s="7"/>
    </row>
    <row r="25" spans="1:10" ht="12.75">
      <c r="A25" s="6" t="s">
        <v>57</v>
      </c>
      <c r="C25" s="4"/>
      <c r="D25" s="7">
        <v>1000</v>
      </c>
      <c r="E25" s="7"/>
      <c r="F25" s="43"/>
      <c r="G25" s="43">
        <v>1000</v>
      </c>
      <c r="H25" s="43"/>
      <c r="I25" s="7"/>
      <c r="J25" s="7">
        <v>4000</v>
      </c>
    </row>
    <row r="26" spans="1:10" ht="12.75">
      <c r="A26" s="2"/>
      <c r="C26" s="4"/>
      <c r="D26" s="5"/>
      <c r="E26" s="7"/>
      <c r="F26" s="43"/>
      <c r="G26" s="43"/>
      <c r="H26" s="43"/>
      <c r="I26" s="7"/>
      <c r="J26" s="7"/>
    </row>
    <row r="27" spans="1:10" ht="12.75">
      <c r="A27" t="s">
        <v>80</v>
      </c>
      <c r="C27" s="4"/>
      <c r="D27" s="7"/>
      <c r="E27" s="7">
        <v>1450</v>
      </c>
      <c r="F27" s="43">
        <v>1200</v>
      </c>
      <c r="G27" s="43"/>
      <c r="H27" s="43">
        <v>0</v>
      </c>
      <c r="I27" s="7"/>
      <c r="J27" s="7"/>
    </row>
    <row r="28" spans="3:10" ht="12.75">
      <c r="C28" s="4"/>
      <c r="D28" s="5"/>
      <c r="E28" s="7"/>
      <c r="F28" s="43"/>
      <c r="G28" s="43"/>
      <c r="H28" s="43"/>
      <c r="I28" s="7"/>
      <c r="J28" s="7"/>
    </row>
    <row r="29" spans="1:10" ht="12.75">
      <c r="A29" t="s">
        <v>59</v>
      </c>
      <c r="C29" s="4"/>
      <c r="D29" s="7">
        <v>100</v>
      </c>
      <c r="E29" s="7">
        <v>200</v>
      </c>
      <c r="F29" s="43">
        <v>200</v>
      </c>
      <c r="G29" s="43">
        <v>200</v>
      </c>
      <c r="H29" s="43">
        <v>200</v>
      </c>
      <c r="I29" s="7">
        <v>200</v>
      </c>
      <c r="J29" s="7">
        <v>200</v>
      </c>
    </row>
    <row r="30" spans="3:10" ht="12.75">
      <c r="C30" s="4"/>
      <c r="D30" s="5"/>
      <c r="E30" s="7"/>
      <c r="F30" s="43"/>
      <c r="G30" s="51"/>
      <c r="H30" s="43"/>
      <c r="I30" s="7"/>
      <c r="J30" s="7"/>
    </row>
    <row r="31" spans="1:10" ht="12.75">
      <c r="A31" s="6" t="s">
        <v>93</v>
      </c>
      <c r="C31" s="4"/>
      <c r="D31" s="7">
        <v>1344</v>
      </c>
      <c r="E31" s="7"/>
      <c r="F31" s="43"/>
      <c r="G31" s="51">
        <v>250</v>
      </c>
      <c r="H31" s="51"/>
      <c r="I31" s="7">
        <v>1395</v>
      </c>
      <c r="J31" s="7"/>
    </row>
    <row r="32" spans="3:10" ht="12.75">
      <c r="C32" s="4"/>
      <c r="D32" s="5"/>
      <c r="E32" s="7"/>
      <c r="F32" s="43"/>
      <c r="G32" s="43"/>
      <c r="H32" s="43"/>
      <c r="I32" s="7"/>
      <c r="J32" s="7"/>
    </row>
    <row r="33" spans="1:10" ht="12.75">
      <c r="A33" s="6" t="s">
        <v>82</v>
      </c>
      <c r="C33" s="4"/>
      <c r="D33" s="7">
        <v>1500</v>
      </c>
      <c r="E33" s="7"/>
      <c r="F33" s="43"/>
      <c r="G33" s="43"/>
      <c r="H33" s="43"/>
      <c r="I33" s="7"/>
      <c r="J33" s="7"/>
    </row>
    <row r="34" spans="3:10" ht="13.5" thickBot="1">
      <c r="C34" s="4"/>
      <c r="D34" s="40"/>
      <c r="E34" s="15"/>
      <c r="F34" s="46"/>
      <c r="G34" s="46"/>
      <c r="H34" s="46"/>
      <c r="I34" s="15"/>
      <c r="J34" s="15"/>
    </row>
    <row r="35" spans="1:10" ht="12.75">
      <c r="A35" t="s">
        <v>7</v>
      </c>
      <c r="D35" s="41">
        <f aca="true" t="shared" si="2" ref="D35:J35">SUM(D23:D34)</f>
        <v>32214</v>
      </c>
      <c r="E35" s="14">
        <f t="shared" si="2"/>
        <v>37525</v>
      </c>
      <c r="F35" s="74">
        <f t="shared" si="2"/>
        <v>37265</v>
      </c>
      <c r="G35" s="48">
        <f t="shared" si="2"/>
        <v>36290</v>
      </c>
      <c r="H35" s="48">
        <f t="shared" si="2"/>
        <v>42060</v>
      </c>
      <c r="I35" s="14">
        <f t="shared" si="2"/>
        <v>44305</v>
      </c>
      <c r="J35" s="14">
        <f t="shared" si="2"/>
        <v>48425</v>
      </c>
    </row>
    <row r="36" spans="4:10" ht="12.75">
      <c r="D36" s="62"/>
      <c r="E36" s="21"/>
      <c r="F36" s="63"/>
      <c r="G36" s="64"/>
      <c r="H36" s="64"/>
      <c r="I36" s="21"/>
      <c r="J36" s="21"/>
    </row>
    <row r="37" spans="1:10" ht="15.75">
      <c r="A37" s="9" t="s">
        <v>8</v>
      </c>
      <c r="F37" s="18"/>
      <c r="G37" s="18"/>
      <c r="H37" s="18"/>
      <c r="J37" s="12"/>
    </row>
    <row r="38" spans="1:10" ht="12.75">
      <c r="A38" t="s">
        <v>9</v>
      </c>
      <c r="C38" s="4"/>
      <c r="D38" s="19">
        <v>24620</v>
      </c>
      <c r="E38" s="19">
        <v>25190</v>
      </c>
      <c r="F38" s="43">
        <v>29098</v>
      </c>
      <c r="G38" s="43">
        <v>27000</v>
      </c>
      <c r="H38" s="43">
        <v>31162</v>
      </c>
      <c r="I38" s="7">
        <v>37059</v>
      </c>
      <c r="J38" s="7">
        <v>38000</v>
      </c>
    </row>
    <row r="39" spans="3:10" ht="12.75">
      <c r="C39" s="4"/>
      <c r="D39" s="5"/>
      <c r="E39" s="5"/>
      <c r="F39" s="43"/>
      <c r="G39" s="43"/>
      <c r="H39" s="43"/>
      <c r="I39" s="7"/>
      <c r="J39" s="7"/>
    </row>
    <row r="40" spans="1:10" ht="12.75">
      <c r="A40" t="s">
        <v>10</v>
      </c>
      <c r="C40" s="4"/>
      <c r="D40" s="19">
        <v>6190</v>
      </c>
      <c r="E40" s="19">
        <v>6463</v>
      </c>
      <c r="F40" s="43">
        <v>6916</v>
      </c>
      <c r="G40" s="43">
        <v>3891</v>
      </c>
      <c r="H40" s="43">
        <v>7232</v>
      </c>
      <c r="I40" s="7">
        <v>9438</v>
      </c>
      <c r="J40" s="7">
        <v>7735</v>
      </c>
    </row>
    <row r="41" spans="3:10" ht="12.75">
      <c r="C41" s="4"/>
      <c r="D41" s="5"/>
      <c r="E41" s="5"/>
      <c r="F41" s="43"/>
      <c r="G41" s="43"/>
      <c r="H41" s="43"/>
      <c r="I41" s="7"/>
      <c r="J41" s="7"/>
    </row>
    <row r="42" spans="1:12" ht="13.5" thickBot="1">
      <c r="A42" t="s">
        <v>11</v>
      </c>
      <c r="C42" s="4"/>
      <c r="D42" s="15">
        <v>5297</v>
      </c>
      <c r="E42" s="39">
        <v>2535</v>
      </c>
      <c r="F42" s="46">
        <v>1407</v>
      </c>
      <c r="G42" s="46">
        <v>502</v>
      </c>
      <c r="H42" s="46">
        <v>724</v>
      </c>
      <c r="I42" s="15">
        <v>8369</v>
      </c>
      <c r="J42" s="15">
        <v>6225</v>
      </c>
      <c r="L42" t="s">
        <v>94</v>
      </c>
    </row>
    <row r="43" spans="3:12" ht="12.75">
      <c r="C43" s="4"/>
      <c r="F43" s="18"/>
      <c r="G43" s="48"/>
      <c r="H43" s="48"/>
      <c r="I43" s="14"/>
      <c r="J43" s="14"/>
      <c r="L43" t="s">
        <v>92</v>
      </c>
    </row>
    <row r="44" spans="1:10" ht="12.75">
      <c r="A44" t="s">
        <v>12</v>
      </c>
      <c r="C44" s="4"/>
      <c r="D44" s="38">
        <f aca="true" t="shared" si="3" ref="D44:J44">SUM(D38:D43)</f>
        <v>36107</v>
      </c>
      <c r="E44" s="38">
        <f t="shared" si="3"/>
        <v>34188</v>
      </c>
      <c r="F44" s="56">
        <f t="shared" si="3"/>
        <v>37421</v>
      </c>
      <c r="G44" s="43">
        <f t="shared" si="3"/>
        <v>31393</v>
      </c>
      <c r="H44" s="43">
        <f t="shared" si="3"/>
        <v>39118</v>
      </c>
      <c r="I44" s="7">
        <f t="shared" si="3"/>
        <v>54866</v>
      </c>
      <c r="J44" s="7">
        <f t="shared" si="3"/>
        <v>51960</v>
      </c>
    </row>
    <row r="45" spans="3:10" ht="12.75">
      <c r="C45" s="4"/>
      <c r="F45" s="18"/>
      <c r="G45" s="43"/>
      <c r="H45" s="43"/>
      <c r="I45" s="7"/>
      <c r="J45" s="7"/>
    </row>
    <row r="46" spans="1:10" ht="13.5" thickBot="1">
      <c r="A46" t="s">
        <v>13</v>
      </c>
      <c r="C46" s="4"/>
      <c r="D46" s="10">
        <f aca="true" t="shared" si="4" ref="D46:J46">D35-D44</f>
        <v>-3893</v>
      </c>
      <c r="E46" s="10">
        <f t="shared" si="4"/>
        <v>3337</v>
      </c>
      <c r="F46" s="59">
        <f t="shared" si="4"/>
        <v>-156</v>
      </c>
      <c r="G46" s="49">
        <f t="shared" si="4"/>
        <v>4897</v>
      </c>
      <c r="H46" s="49">
        <f t="shared" si="4"/>
        <v>2942</v>
      </c>
      <c r="I46" s="16">
        <f t="shared" si="4"/>
        <v>-10561</v>
      </c>
      <c r="J46" s="16">
        <f t="shared" si="4"/>
        <v>-3535</v>
      </c>
    </row>
    <row r="47" spans="3:10" ht="13.5" thickTop="1">
      <c r="C47" s="4"/>
      <c r="F47" s="18"/>
      <c r="H47" s="18"/>
      <c r="J47" s="12"/>
    </row>
    <row r="48" spans="1:10" ht="12.75">
      <c r="A48" t="s">
        <v>89</v>
      </c>
      <c r="D48" s="8">
        <v>7236</v>
      </c>
      <c r="E48" s="8">
        <f>D50</f>
        <v>3343</v>
      </c>
      <c r="F48" s="58">
        <f>E50</f>
        <v>6680</v>
      </c>
      <c r="G48" s="8">
        <f>F50</f>
        <v>6524</v>
      </c>
      <c r="H48" s="8">
        <f>G50</f>
        <v>11421</v>
      </c>
      <c r="I48" s="8">
        <f>H50</f>
        <v>14363</v>
      </c>
      <c r="J48" s="62">
        <f>I50</f>
        <v>3802</v>
      </c>
    </row>
    <row r="49" spans="1:10" ht="12.75">
      <c r="A49" t="s">
        <v>90</v>
      </c>
      <c r="D49" s="4">
        <f aca="true" t="shared" si="5" ref="D49:J49">D46</f>
        <v>-3893</v>
      </c>
      <c r="E49" s="4">
        <f t="shared" si="5"/>
        <v>3337</v>
      </c>
      <c r="F49" s="60">
        <f t="shared" si="5"/>
        <v>-156</v>
      </c>
      <c r="G49" s="8">
        <f t="shared" si="5"/>
        <v>4897</v>
      </c>
      <c r="H49" s="8">
        <f t="shared" si="5"/>
        <v>2942</v>
      </c>
      <c r="I49" s="8">
        <f t="shared" si="5"/>
        <v>-10561</v>
      </c>
      <c r="J49" s="8">
        <f t="shared" si="5"/>
        <v>-3535</v>
      </c>
    </row>
    <row r="50" spans="1:10" ht="13.5" thickBot="1">
      <c r="A50" t="s">
        <v>91</v>
      </c>
      <c r="B50" t="s">
        <v>95</v>
      </c>
      <c r="D50" s="10">
        <f aca="true" t="shared" si="6" ref="D50:J50">SUM(D48:D49)</f>
        <v>3343</v>
      </c>
      <c r="E50" s="10">
        <f t="shared" si="6"/>
        <v>6680</v>
      </c>
      <c r="F50" s="52">
        <f t="shared" si="6"/>
        <v>6524</v>
      </c>
      <c r="G50" s="52">
        <f t="shared" si="6"/>
        <v>11421</v>
      </c>
      <c r="H50" s="52">
        <f t="shared" si="6"/>
        <v>14363</v>
      </c>
      <c r="I50" s="52">
        <f t="shared" si="6"/>
        <v>3802</v>
      </c>
      <c r="J50" s="52">
        <f t="shared" si="6"/>
        <v>267</v>
      </c>
    </row>
    <row r="51" spans="6:10" ht="13.5" thickTop="1">
      <c r="F51" s="18"/>
      <c r="H51" s="18"/>
      <c r="J51" s="12"/>
    </row>
    <row r="52" spans="6:10" ht="12.75">
      <c r="F52" s="18"/>
      <c r="H52" s="18"/>
      <c r="J52" s="12"/>
    </row>
    <row r="53" spans="6:10" ht="12.75">
      <c r="F53" s="18"/>
      <c r="H53" s="18"/>
      <c r="J53" s="12"/>
    </row>
    <row r="54" spans="6:10" ht="12.75">
      <c r="F54" s="18"/>
      <c r="H54" s="18"/>
      <c r="J54" s="12"/>
    </row>
    <row r="55" spans="6:10" ht="12.75">
      <c r="F55" s="18"/>
      <c r="H55" s="18"/>
      <c r="J55" s="12"/>
    </row>
    <row r="56" spans="6:10" ht="12.75">
      <c r="F56" s="18"/>
      <c r="H56" s="18"/>
      <c r="J56" s="12"/>
    </row>
    <row r="57" ht="12.75">
      <c r="H57" s="18"/>
    </row>
    <row r="58" ht="12.75">
      <c r="H58" s="18"/>
    </row>
    <row r="59" ht="12.75">
      <c r="H59" s="18"/>
    </row>
    <row r="60" ht="12.75">
      <c r="H60" s="18"/>
    </row>
  </sheetData>
  <sheetProtection/>
  <printOptions/>
  <pageMargins left="0.14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22.57421875" style="0" customWidth="1"/>
    <col min="3" max="3" width="10.140625" style="0" customWidth="1"/>
    <col min="4" max="4" width="8.7109375" style="0" bestFit="1" customWidth="1"/>
    <col min="5" max="5" width="8.7109375" style="0" customWidth="1"/>
    <col min="7" max="7" width="10.140625" style="0" customWidth="1"/>
  </cols>
  <sheetData>
    <row r="1" ht="18">
      <c r="A1" s="1" t="s">
        <v>21</v>
      </c>
    </row>
    <row r="3" ht="15.75">
      <c r="B3" s="9" t="s">
        <v>102</v>
      </c>
    </row>
    <row r="5" ht="12.75">
      <c r="A5" t="s">
        <v>22</v>
      </c>
    </row>
    <row r="7" spans="2:8" ht="12.75">
      <c r="B7" s="11">
        <v>2013</v>
      </c>
      <c r="C7" s="11">
        <v>2014</v>
      </c>
      <c r="D7" s="54">
        <v>2015</v>
      </c>
      <c r="E7" s="11">
        <v>2016</v>
      </c>
      <c r="F7" s="54">
        <v>2017</v>
      </c>
      <c r="G7" s="11">
        <v>2018</v>
      </c>
      <c r="H7" s="11">
        <v>2019</v>
      </c>
    </row>
    <row r="8" spans="1:8" ht="12.75">
      <c r="A8" s="2" t="s">
        <v>15</v>
      </c>
      <c r="B8" s="3" t="s">
        <v>56</v>
      </c>
      <c r="C8" s="3" t="s">
        <v>56</v>
      </c>
      <c r="D8" s="55" t="s">
        <v>56</v>
      </c>
      <c r="E8" s="3" t="s">
        <v>56</v>
      </c>
      <c r="F8" s="55" t="s">
        <v>56</v>
      </c>
      <c r="G8" s="55" t="s">
        <v>56</v>
      </c>
      <c r="H8" s="66" t="s">
        <v>16</v>
      </c>
    </row>
    <row r="9" spans="4:6" ht="12.75">
      <c r="D9" s="18"/>
      <c r="F9" s="18"/>
    </row>
    <row r="10" spans="1:8" ht="12.75">
      <c r="A10" s="5" t="s">
        <v>23</v>
      </c>
      <c r="B10" s="36"/>
      <c r="C10" s="5"/>
      <c r="D10" s="43"/>
      <c r="E10" s="43"/>
      <c r="F10" s="43"/>
      <c r="G10" s="17"/>
      <c r="H10" s="5"/>
    </row>
    <row r="11" spans="1:8" ht="12.75">
      <c r="A11" s="5" t="s">
        <v>24</v>
      </c>
      <c r="C11" s="5"/>
      <c r="D11" s="43"/>
      <c r="E11" s="50"/>
      <c r="F11" s="50"/>
      <c r="G11" s="7"/>
      <c r="H11" s="5"/>
    </row>
    <row r="12" spans="1:8" ht="12.75">
      <c r="A12" s="5" t="s">
        <v>25</v>
      </c>
      <c r="B12" s="36"/>
      <c r="C12" s="5"/>
      <c r="D12" s="43"/>
      <c r="E12" s="43"/>
      <c r="F12" s="43"/>
      <c r="G12" s="7"/>
      <c r="H12" s="5"/>
    </row>
    <row r="13" spans="1:8" ht="12.75">
      <c r="A13" s="5" t="s">
        <v>26</v>
      </c>
      <c r="B13" s="36">
        <v>280</v>
      </c>
      <c r="C13" s="7">
        <v>285</v>
      </c>
      <c r="D13" s="43"/>
      <c r="E13" s="43">
        <v>1183</v>
      </c>
      <c r="F13" s="43">
        <v>732</v>
      </c>
      <c r="G13" s="7">
        <v>870</v>
      </c>
      <c r="H13" s="5">
        <v>725</v>
      </c>
    </row>
    <row r="14" spans="1:8" ht="12.75">
      <c r="A14" s="5" t="s">
        <v>27</v>
      </c>
      <c r="B14" s="36">
        <v>660</v>
      </c>
      <c r="C14" s="7">
        <v>660</v>
      </c>
      <c r="D14" s="43">
        <v>660</v>
      </c>
      <c r="E14" s="43">
        <v>730</v>
      </c>
      <c r="F14" s="43">
        <v>710</v>
      </c>
      <c r="G14" s="7">
        <v>720</v>
      </c>
      <c r="H14" s="5">
        <v>725</v>
      </c>
    </row>
    <row r="15" spans="1:8" ht="12.75">
      <c r="A15" s="5" t="s">
        <v>28</v>
      </c>
      <c r="B15" s="36"/>
      <c r="C15" s="7"/>
      <c r="D15" s="43">
        <v>70</v>
      </c>
      <c r="E15" s="43">
        <v>630</v>
      </c>
      <c r="F15" s="43">
        <v>187</v>
      </c>
      <c r="G15" s="7">
        <v>1441</v>
      </c>
      <c r="H15" s="5">
        <v>150</v>
      </c>
    </row>
    <row r="16" spans="1:8" ht="12.75">
      <c r="A16" s="5" t="s">
        <v>29</v>
      </c>
      <c r="B16" s="36">
        <v>14748</v>
      </c>
      <c r="C16" s="7">
        <v>13929</v>
      </c>
      <c r="D16" s="43">
        <v>18496</v>
      </c>
      <c r="E16" s="43">
        <v>15770</v>
      </c>
      <c r="F16" s="43">
        <v>18721</v>
      </c>
      <c r="G16" s="7">
        <v>22257</v>
      </c>
      <c r="H16" s="5">
        <v>24000</v>
      </c>
    </row>
    <row r="17" spans="1:8" ht="12.75">
      <c r="A17" s="5" t="s">
        <v>60</v>
      </c>
      <c r="B17" s="36">
        <v>5515</v>
      </c>
      <c r="C17" s="7">
        <v>5275</v>
      </c>
      <c r="D17" s="43">
        <v>6025</v>
      </c>
      <c r="E17" s="43">
        <v>5925</v>
      </c>
      <c r="F17" s="43">
        <v>6100</v>
      </c>
      <c r="G17" s="7">
        <v>6340</v>
      </c>
      <c r="H17" s="5">
        <v>6400</v>
      </c>
    </row>
    <row r="18" spans="1:8" ht="12.75">
      <c r="A18" s="5" t="s">
        <v>30</v>
      </c>
      <c r="B18" s="36"/>
      <c r="C18" s="7"/>
      <c r="D18" s="43"/>
      <c r="E18" s="43"/>
      <c r="F18" s="43"/>
      <c r="G18" s="7"/>
      <c r="H18" s="5"/>
    </row>
    <row r="19" spans="1:8" ht="12.75">
      <c r="A19" s="5" t="s">
        <v>19</v>
      </c>
      <c r="B19" s="36"/>
      <c r="C19" s="7"/>
      <c r="D19" s="43">
        <v>90</v>
      </c>
      <c r="E19" s="43"/>
      <c r="F19" s="43"/>
      <c r="G19" s="7"/>
      <c r="H19" s="5"/>
    </row>
    <row r="20" spans="1:10" ht="12.75">
      <c r="A20" s="5" t="s">
        <v>20</v>
      </c>
      <c r="B20" s="36"/>
      <c r="C20" s="7">
        <v>99</v>
      </c>
      <c r="D20" s="43">
        <v>7</v>
      </c>
      <c r="E20" s="43">
        <v>0</v>
      </c>
      <c r="F20" s="43">
        <v>0</v>
      </c>
      <c r="G20" s="7"/>
      <c r="H20" s="5"/>
      <c r="J20" s="6"/>
    </row>
    <row r="21" spans="1:8" ht="12.75">
      <c r="A21" s="5" t="s">
        <v>31</v>
      </c>
      <c r="B21" s="36"/>
      <c r="C21" s="7"/>
      <c r="D21" s="43"/>
      <c r="E21" s="43"/>
      <c r="F21" s="43"/>
      <c r="G21" s="7"/>
      <c r="H21" s="5"/>
    </row>
    <row r="22" spans="1:8" ht="12.75">
      <c r="A22" s="5" t="s">
        <v>81</v>
      </c>
      <c r="B22" s="36">
        <v>1383</v>
      </c>
      <c r="C22" s="7">
        <v>1688</v>
      </c>
      <c r="D22" s="43">
        <v>970</v>
      </c>
      <c r="E22" s="43">
        <v>1151</v>
      </c>
      <c r="F22" s="43">
        <v>2670</v>
      </c>
      <c r="G22" s="7">
        <v>3743</v>
      </c>
      <c r="H22" s="5">
        <v>4000</v>
      </c>
    </row>
    <row r="23" spans="1:8" ht="12.75">
      <c r="A23" s="23" t="s">
        <v>67</v>
      </c>
      <c r="B23" s="36">
        <v>1490</v>
      </c>
      <c r="C23" s="7">
        <v>2710</v>
      </c>
      <c r="D23" s="43">
        <v>2226</v>
      </c>
      <c r="E23" s="43">
        <v>1611</v>
      </c>
      <c r="F23" s="43">
        <v>2042</v>
      </c>
      <c r="G23" s="7">
        <v>1688</v>
      </c>
      <c r="H23" s="5">
        <v>2000</v>
      </c>
    </row>
    <row r="24" spans="1:8" ht="12.75">
      <c r="A24" s="5" t="s">
        <v>32</v>
      </c>
      <c r="B24" s="36"/>
      <c r="C24" s="7"/>
      <c r="D24" s="43"/>
      <c r="E24" s="43"/>
      <c r="F24" s="43"/>
      <c r="G24" s="7"/>
      <c r="H24" s="5"/>
    </row>
    <row r="25" spans="1:8" ht="12.75">
      <c r="A25" s="5" t="s">
        <v>33</v>
      </c>
      <c r="B25" s="36"/>
      <c r="C25" s="7"/>
      <c r="D25" s="43"/>
      <c r="E25" s="43"/>
      <c r="F25" s="43"/>
      <c r="G25" s="7"/>
      <c r="H25" s="5"/>
    </row>
    <row r="26" spans="1:8" ht="12.75">
      <c r="A26" s="23" t="s">
        <v>68</v>
      </c>
      <c r="B26" s="36">
        <v>544</v>
      </c>
      <c r="C26" s="7">
        <v>544</v>
      </c>
      <c r="D26" s="43">
        <v>554</v>
      </c>
      <c r="E26" s="43">
        <v>0</v>
      </c>
      <c r="F26" s="43">
        <v>0</v>
      </c>
      <c r="G26" s="7"/>
      <c r="H26" s="5"/>
    </row>
    <row r="27" spans="1:8" ht="13.5" thickBot="1">
      <c r="A27" s="5"/>
      <c r="B27" s="73"/>
      <c r="C27" s="15"/>
      <c r="D27" s="46"/>
      <c r="E27" s="46"/>
      <c r="F27" s="46"/>
      <c r="G27" s="15"/>
      <c r="H27" s="40"/>
    </row>
    <row r="28" spans="1:8" ht="12.75">
      <c r="A28" s="5" t="s">
        <v>34</v>
      </c>
      <c r="B28" s="72">
        <f aca="true" t="shared" si="0" ref="B28:H28">SUM(B10:B27)</f>
        <v>24620</v>
      </c>
      <c r="C28" s="14">
        <f t="shared" si="0"/>
        <v>25190</v>
      </c>
      <c r="D28" s="48">
        <f t="shared" si="0"/>
        <v>29098</v>
      </c>
      <c r="E28" s="48">
        <f t="shared" si="0"/>
        <v>27000</v>
      </c>
      <c r="F28" s="48">
        <f t="shared" si="0"/>
        <v>31162</v>
      </c>
      <c r="G28" s="14">
        <f t="shared" si="0"/>
        <v>37059</v>
      </c>
      <c r="H28" s="14">
        <f t="shared" si="0"/>
        <v>38000</v>
      </c>
    </row>
    <row r="29" spans="1:8" ht="12.75">
      <c r="A29" s="6" t="s">
        <v>83</v>
      </c>
      <c r="B29" s="20">
        <v>14.99</v>
      </c>
      <c r="D29" s="20">
        <v>14.99</v>
      </c>
      <c r="E29" s="20"/>
      <c r="F29" s="20">
        <v>15.99</v>
      </c>
      <c r="G29" s="24"/>
      <c r="H29" s="20">
        <v>21.66</v>
      </c>
    </row>
    <row r="30" spans="1:8" ht="12.75">
      <c r="A30" s="6" t="s">
        <v>84</v>
      </c>
      <c r="B30" s="20">
        <v>22.99</v>
      </c>
      <c r="D30" s="20">
        <v>21.99</v>
      </c>
      <c r="E30" s="20"/>
      <c r="F30" s="20">
        <v>25.99</v>
      </c>
      <c r="G30" s="24"/>
      <c r="H30" s="20">
        <v>24.21</v>
      </c>
    </row>
    <row r="31" spans="1:8" ht="12.75">
      <c r="A31" s="32" t="s">
        <v>85</v>
      </c>
      <c r="B31" s="20">
        <v>10.99</v>
      </c>
      <c r="D31" s="35">
        <v>10.99</v>
      </c>
      <c r="E31" s="35"/>
      <c r="F31" s="69">
        <v>13.99</v>
      </c>
      <c r="G31" s="24"/>
      <c r="H31" s="20">
        <v>17.84</v>
      </c>
    </row>
    <row r="32" spans="1:8" ht="13.5" thickBot="1">
      <c r="A32" s="6" t="s">
        <v>86</v>
      </c>
      <c r="B32" s="31">
        <v>13.99</v>
      </c>
      <c r="D32" s="31">
        <v>13.99</v>
      </c>
      <c r="E32" s="27"/>
      <c r="F32" s="70">
        <v>15.99</v>
      </c>
      <c r="G32" s="24"/>
      <c r="H32" s="31">
        <v>21.66</v>
      </c>
    </row>
    <row r="33" spans="1:8" ht="12.75">
      <c r="A33" s="6" t="s">
        <v>87</v>
      </c>
      <c r="B33" s="27">
        <f>SUM(B29:B32)</f>
        <v>62.96</v>
      </c>
      <c r="D33" s="20">
        <f>SUM(D29:D32)</f>
        <v>61.96</v>
      </c>
      <c r="E33" s="20"/>
      <c r="F33" s="24">
        <f>SUM(F29:F32)</f>
        <v>71.96</v>
      </c>
      <c r="G33" s="28"/>
      <c r="H33" s="20">
        <f>SUM(H29:H32)</f>
        <v>85.37</v>
      </c>
    </row>
    <row r="34" spans="1:8" ht="12.75">
      <c r="A34" s="6" t="s">
        <v>107</v>
      </c>
      <c r="B34" s="33">
        <v>12.59</v>
      </c>
      <c r="D34" s="20">
        <v>12.39</v>
      </c>
      <c r="E34" s="20"/>
      <c r="F34" s="24">
        <v>14.39</v>
      </c>
      <c r="H34" s="20" t="s">
        <v>106</v>
      </c>
    </row>
    <row r="35" spans="1:8" ht="13.5" thickBot="1">
      <c r="A35" s="6" t="s">
        <v>108</v>
      </c>
      <c r="B35" s="34">
        <v>4.09</v>
      </c>
      <c r="D35" s="31">
        <v>4.02</v>
      </c>
      <c r="E35" s="27"/>
      <c r="F35" s="71">
        <v>5.4</v>
      </c>
      <c r="H35" s="20" t="s">
        <v>106</v>
      </c>
    </row>
    <row r="36" spans="2:8" ht="12.75">
      <c r="B36" s="24">
        <f>SUM(B33:B35)</f>
        <v>79.64</v>
      </c>
      <c r="D36" s="20">
        <f>SUM(D33:D35)</f>
        <v>78.36999999999999</v>
      </c>
      <c r="E36" s="20"/>
      <c r="F36" s="24">
        <f>SUM(F33:F35)</f>
        <v>91.75</v>
      </c>
      <c r="H36" s="20"/>
    </row>
    <row r="40" ht="12.75">
      <c r="A40" t="s">
        <v>96</v>
      </c>
    </row>
    <row r="41" spans="1:8" ht="12.75">
      <c r="A41" t="s">
        <v>97</v>
      </c>
      <c r="F41" s="27">
        <v>16.99</v>
      </c>
      <c r="H41" s="20">
        <v>21.66</v>
      </c>
    </row>
    <row r="42" spans="1:8" ht="13.5" thickBot="1">
      <c r="A42" t="s">
        <v>98</v>
      </c>
      <c r="F42" s="31">
        <v>16.94</v>
      </c>
      <c r="H42" s="31">
        <v>20.39</v>
      </c>
    </row>
    <row r="43" spans="6:8" ht="12.75">
      <c r="F43" s="20">
        <f>SUM(F41:F42)</f>
        <v>33.93</v>
      </c>
      <c r="H43" s="20">
        <f>SUM(H41:H42)</f>
        <v>42.05</v>
      </c>
    </row>
    <row r="44" spans="1:8" ht="12.75">
      <c r="A44" t="s">
        <v>99</v>
      </c>
      <c r="F44" s="20">
        <v>6.79</v>
      </c>
      <c r="H44" s="20" t="s">
        <v>106</v>
      </c>
    </row>
    <row r="45" spans="1:8" ht="13.5" thickBot="1">
      <c r="A45" t="s">
        <v>100</v>
      </c>
      <c r="F45" s="31">
        <v>2.54</v>
      </c>
      <c r="H45" s="20" t="s">
        <v>106</v>
      </c>
    </row>
    <row r="46" spans="6:8" ht="12.75">
      <c r="F46" s="20">
        <f>SUM(F43:F45)</f>
        <v>43.26</v>
      </c>
      <c r="H46" s="20"/>
    </row>
  </sheetData>
  <sheetProtection/>
  <printOptions/>
  <pageMargins left="0.75" right="0.24" top="1" bottom="0.66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4">
      <selection activeCell="J17" sqref="J17"/>
    </sheetView>
  </sheetViews>
  <sheetFormatPr defaultColWidth="9.140625" defaultRowHeight="12.75"/>
  <cols>
    <col min="1" max="1" width="20.28125" style="0" customWidth="1"/>
    <col min="3" max="3" width="9.28125" style="0" bestFit="1" customWidth="1"/>
    <col min="4" max="4" width="7.7109375" style="0" bestFit="1" customWidth="1"/>
    <col min="5" max="5" width="7.7109375" style="0" customWidth="1"/>
    <col min="7" max="7" width="9.7109375" style="0" customWidth="1"/>
  </cols>
  <sheetData>
    <row r="1" ht="18">
      <c r="A1" s="1" t="s">
        <v>75</v>
      </c>
    </row>
    <row r="3" ht="15.75">
      <c r="B3" s="9" t="s">
        <v>103</v>
      </c>
    </row>
    <row r="5" ht="12.75">
      <c r="A5" t="s">
        <v>14</v>
      </c>
    </row>
    <row r="6" ht="12.75">
      <c r="A6" t="s">
        <v>35</v>
      </c>
    </row>
    <row r="8" spans="2:8" ht="12.75">
      <c r="B8" s="11">
        <v>2013</v>
      </c>
      <c r="C8" s="11">
        <v>2014</v>
      </c>
      <c r="D8" s="54">
        <v>2015</v>
      </c>
      <c r="E8" s="11">
        <v>2016</v>
      </c>
      <c r="F8" s="54">
        <v>2017</v>
      </c>
      <c r="G8" s="11">
        <v>2018</v>
      </c>
      <c r="H8" s="11">
        <v>2019</v>
      </c>
    </row>
    <row r="9" spans="1:8" ht="12.75">
      <c r="A9" s="2" t="s">
        <v>15</v>
      </c>
      <c r="B9" s="3" t="s">
        <v>56</v>
      </c>
      <c r="C9" s="3" t="s">
        <v>56</v>
      </c>
      <c r="D9" s="55" t="s">
        <v>56</v>
      </c>
      <c r="E9" s="3" t="s">
        <v>56</v>
      </c>
      <c r="F9" s="55" t="s">
        <v>56</v>
      </c>
      <c r="G9" s="55" t="s">
        <v>56</v>
      </c>
      <c r="H9" s="66" t="s">
        <v>16</v>
      </c>
    </row>
    <row r="10" spans="4:6" ht="12.75">
      <c r="D10" s="18"/>
      <c r="F10" s="18"/>
    </row>
    <row r="11" spans="1:8" ht="12.75">
      <c r="A11" s="5" t="s">
        <v>36</v>
      </c>
      <c r="B11" s="7"/>
      <c r="C11" s="7"/>
      <c r="D11" s="43">
        <v>512</v>
      </c>
      <c r="E11" s="43">
        <v>228</v>
      </c>
      <c r="F11" s="43">
        <v>345</v>
      </c>
      <c r="G11" s="7">
        <v>184</v>
      </c>
      <c r="H11" s="5">
        <v>25</v>
      </c>
    </row>
    <row r="12" spans="1:8" ht="12.75">
      <c r="A12" s="5" t="s">
        <v>37</v>
      </c>
      <c r="B12" s="7"/>
      <c r="C12" s="7"/>
      <c r="D12" s="43"/>
      <c r="E12" s="43"/>
      <c r="F12" s="43"/>
      <c r="G12" s="7"/>
      <c r="H12" s="5"/>
    </row>
    <row r="13" spans="1:8" ht="12.75">
      <c r="A13" s="5" t="s">
        <v>38</v>
      </c>
      <c r="B13" s="7"/>
      <c r="C13" s="7"/>
      <c r="D13" s="43"/>
      <c r="E13" s="43"/>
      <c r="F13" s="43"/>
      <c r="G13" s="7"/>
      <c r="H13" s="5"/>
    </row>
    <row r="14" spans="1:8" ht="12.75">
      <c r="A14" s="23" t="s">
        <v>77</v>
      </c>
      <c r="B14" s="7">
        <v>660</v>
      </c>
      <c r="C14" s="7">
        <v>1182</v>
      </c>
      <c r="D14" s="43">
        <v>503</v>
      </c>
      <c r="E14" s="43">
        <v>0</v>
      </c>
      <c r="F14" s="43">
        <v>500</v>
      </c>
      <c r="G14" s="7">
        <v>1525</v>
      </c>
      <c r="H14" s="5">
        <v>1650</v>
      </c>
    </row>
    <row r="15" spans="1:8" ht="12.75">
      <c r="A15" s="5" t="s">
        <v>17</v>
      </c>
      <c r="B15" s="7"/>
      <c r="C15" s="7"/>
      <c r="D15" s="43"/>
      <c r="E15" s="43"/>
      <c r="F15" s="43"/>
      <c r="G15" s="7"/>
      <c r="H15" s="5"/>
    </row>
    <row r="16" spans="1:8" ht="12.75">
      <c r="A16" s="5" t="s">
        <v>19</v>
      </c>
      <c r="B16" s="7"/>
      <c r="C16" s="7"/>
      <c r="D16" s="43"/>
      <c r="E16" s="43"/>
      <c r="F16" s="43"/>
      <c r="G16" s="7"/>
      <c r="H16" s="5"/>
    </row>
    <row r="17" spans="1:8" ht="12.75">
      <c r="A17" s="5" t="s">
        <v>39</v>
      </c>
      <c r="B17" s="7"/>
      <c r="C17" s="7"/>
      <c r="D17" s="43"/>
      <c r="E17" s="43"/>
      <c r="F17" s="43"/>
      <c r="G17" s="7"/>
      <c r="H17" s="5"/>
    </row>
    <row r="18" spans="1:8" ht="12.75">
      <c r="A18" s="5" t="s">
        <v>40</v>
      </c>
      <c r="B18" s="7">
        <v>975</v>
      </c>
      <c r="C18" s="7">
        <v>688</v>
      </c>
      <c r="D18" s="43">
        <v>622</v>
      </c>
      <c r="E18" s="43">
        <v>705</v>
      </c>
      <c r="F18" s="43">
        <v>930</v>
      </c>
      <c r="G18" s="5">
        <v>1578</v>
      </c>
      <c r="H18" s="5">
        <v>1250</v>
      </c>
    </row>
    <row r="19" spans="1:8" ht="12.75">
      <c r="A19" s="5" t="s">
        <v>76</v>
      </c>
      <c r="B19" s="7">
        <v>1082</v>
      </c>
      <c r="C19" s="7">
        <v>1003</v>
      </c>
      <c r="D19" s="43">
        <v>1144</v>
      </c>
      <c r="E19" s="43">
        <v>505</v>
      </c>
      <c r="F19" s="43">
        <v>782</v>
      </c>
      <c r="G19" s="5">
        <v>824</v>
      </c>
      <c r="H19" s="5">
        <v>850</v>
      </c>
    </row>
    <row r="20" spans="1:8" ht="12.75">
      <c r="A20" s="23" t="s">
        <v>72</v>
      </c>
      <c r="B20" s="7"/>
      <c r="C20" s="7"/>
      <c r="D20" s="43"/>
      <c r="E20" s="43"/>
      <c r="F20" s="43"/>
      <c r="G20" s="7"/>
      <c r="H20" s="5"/>
    </row>
    <row r="21" spans="1:8" ht="12.75">
      <c r="A21" s="5" t="s">
        <v>42</v>
      </c>
      <c r="B21" s="7"/>
      <c r="C21" s="7"/>
      <c r="D21" s="43"/>
      <c r="E21" s="43"/>
      <c r="F21" s="43"/>
      <c r="G21" s="7"/>
      <c r="H21" s="5"/>
    </row>
    <row r="22" spans="1:8" ht="12.75">
      <c r="A22" s="5" t="s">
        <v>43</v>
      </c>
      <c r="B22" s="7">
        <v>140</v>
      </c>
      <c r="C22" s="7">
        <v>140</v>
      </c>
      <c r="D22" s="43">
        <v>140</v>
      </c>
      <c r="E22" s="43">
        <v>140</v>
      </c>
      <c r="F22" s="43">
        <v>140</v>
      </c>
      <c r="G22" s="7">
        <v>160</v>
      </c>
      <c r="H22" s="5">
        <v>160</v>
      </c>
    </row>
    <row r="23" spans="1:8" ht="12.75">
      <c r="A23" s="23" t="s">
        <v>58</v>
      </c>
      <c r="B23" s="7"/>
      <c r="C23" s="7"/>
      <c r="D23" s="43"/>
      <c r="E23" s="43"/>
      <c r="F23" s="43"/>
      <c r="G23" s="7"/>
      <c r="H23" s="5"/>
    </row>
    <row r="24" spans="1:8" ht="12.75">
      <c r="A24" s="23" t="s">
        <v>70</v>
      </c>
      <c r="B24" s="7"/>
      <c r="C24" s="7"/>
      <c r="D24" s="43"/>
      <c r="E24" s="43"/>
      <c r="F24" s="43"/>
      <c r="G24" s="7"/>
      <c r="H24" s="5"/>
    </row>
    <row r="25" spans="1:8" ht="12.75">
      <c r="A25" s="23" t="s">
        <v>18</v>
      </c>
      <c r="B25" s="7"/>
      <c r="C25" s="7"/>
      <c r="D25" s="43"/>
      <c r="E25" s="43"/>
      <c r="F25" s="43"/>
      <c r="G25" s="7"/>
      <c r="H25" s="5"/>
    </row>
    <row r="26" spans="1:8" ht="12.75">
      <c r="A26" s="23" t="s">
        <v>63</v>
      </c>
      <c r="B26" s="7"/>
      <c r="C26" s="7"/>
      <c r="D26" s="43"/>
      <c r="E26" s="43"/>
      <c r="F26" s="43"/>
      <c r="G26" s="7">
        <v>1385</v>
      </c>
      <c r="H26" s="5"/>
    </row>
    <row r="27" spans="1:8" ht="12.75">
      <c r="A27" s="23" t="s">
        <v>71</v>
      </c>
      <c r="B27" s="7">
        <v>100</v>
      </c>
      <c r="C27" s="7">
        <v>367</v>
      </c>
      <c r="D27" s="43">
        <v>180</v>
      </c>
      <c r="E27" s="43">
        <v>250</v>
      </c>
      <c r="F27" s="43">
        <v>199</v>
      </c>
      <c r="G27" s="5">
        <v>137</v>
      </c>
      <c r="H27" s="5">
        <v>50</v>
      </c>
    </row>
    <row r="28" spans="1:8" ht="12.75">
      <c r="A28" s="23" t="s">
        <v>41</v>
      </c>
      <c r="B28" s="7">
        <v>3233</v>
      </c>
      <c r="C28" s="7">
        <v>3083</v>
      </c>
      <c r="D28" s="43">
        <v>3815</v>
      </c>
      <c r="E28" s="43">
        <v>2063</v>
      </c>
      <c r="F28" s="43">
        <v>4335</v>
      </c>
      <c r="G28" s="5">
        <v>3645</v>
      </c>
      <c r="H28" s="5">
        <v>3750</v>
      </c>
    </row>
    <row r="29" spans="1:8" ht="12.75">
      <c r="A29" s="23" t="s">
        <v>54</v>
      </c>
      <c r="B29" s="7"/>
      <c r="C29" s="7"/>
      <c r="D29" s="43"/>
      <c r="E29" s="43"/>
      <c r="F29" s="43"/>
      <c r="G29" s="5"/>
      <c r="H29" s="5"/>
    </row>
    <row r="30" spans="1:8" ht="12.75">
      <c r="A30" s="23" t="s">
        <v>65</v>
      </c>
      <c r="B30" s="7"/>
      <c r="C30" s="7"/>
      <c r="D30" s="43"/>
      <c r="E30" s="43"/>
      <c r="F30" s="43"/>
      <c r="G30" s="5"/>
      <c r="H30" s="5"/>
    </row>
    <row r="31" spans="1:8" ht="12.75">
      <c r="A31" s="23" t="s">
        <v>73</v>
      </c>
      <c r="B31" s="7"/>
      <c r="C31" s="7"/>
      <c r="D31" s="43"/>
      <c r="E31" s="51"/>
      <c r="F31" s="51"/>
      <c r="G31" s="5"/>
      <c r="H31" s="5"/>
    </row>
    <row r="32" spans="1:8" ht="13.5" thickBot="1">
      <c r="A32" s="23" t="s">
        <v>66</v>
      </c>
      <c r="B32" s="15"/>
      <c r="C32" s="15"/>
      <c r="D32" s="46"/>
      <c r="E32" s="46"/>
      <c r="F32" s="46"/>
      <c r="G32" s="40"/>
      <c r="H32" s="40"/>
    </row>
    <row r="33" spans="1:8" ht="12.75">
      <c r="A33" s="5" t="s">
        <v>44</v>
      </c>
      <c r="B33" s="14">
        <f aca="true" t="shared" si="0" ref="B33:H33">SUM(B11:B32)</f>
        <v>6190</v>
      </c>
      <c r="C33" s="14">
        <f t="shared" si="0"/>
        <v>6463</v>
      </c>
      <c r="D33" s="48">
        <f t="shared" si="0"/>
        <v>6916</v>
      </c>
      <c r="E33" s="48">
        <f t="shared" si="0"/>
        <v>3891</v>
      </c>
      <c r="F33" s="48">
        <f t="shared" si="0"/>
        <v>7231</v>
      </c>
      <c r="G33" s="48">
        <f t="shared" si="0"/>
        <v>9438</v>
      </c>
      <c r="H33" s="48">
        <f t="shared" si="0"/>
        <v>7735</v>
      </c>
    </row>
    <row r="35" spans="2:6" ht="12.75">
      <c r="B35" s="18"/>
      <c r="C35" s="18"/>
      <c r="D35" s="18"/>
      <c r="E35" s="18"/>
      <c r="F35" s="1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21.57421875" style="0" customWidth="1"/>
    <col min="3" max="3" width="10.28125" style="0" bestFit="1" customWidth="1"/>
    <col min="4" max="4" width="7.7109375" style="0" bestFit="1" customWidth="1"/>
    <col min="5" max="5" width="7.7109375" style="0" customWidth="1"/>
    <col min="7" max="7" width="10.00390625" style="0" customWidth="1"/>
  </cols>
  <sheetData>
    <row r="1" ht="18">
      <c r="A1" s="1" t="s">
        <v>45</v>
      </c>
    </row>
    <row r="3" ht="15.75">
      <c r="B3" s="9" t="s">
        <v>104</v>
      </c>
    </row>
    <row r="6" ht="12.75">
      <c r="A6" t="s">
        <v>46</v>
      </c>
    </row>
    <row r="9" spans="2:8" ht="12.75">
      <c r="B9" s="11">
        <v>2013</v>
      </c>
      <c r="C9" s="11">
        <v>2014</v>
      </c>
      <c r="D9" s="67">
        <v>2015</v>
      </c>
      <c r="E9" s="11">
        <v>2016</v>
      </c>
      <c r="F9" s="54">
        <v>2017</v>
      </c>
      <c r="G9" s="11">
        <v>2018</v>
      </c>
      <c r="H9" s="11">
        <v>2019</v>
      </c>
    </row>
    <row r="10" spans="1:8" ht="12.75">
      <c r="A10" s="2" t="s">
        <v>15</v>
      </c>
      <c r="B10" s="3" t="s">
        <v>56</v>
      </c>
      <c r="C10" s="3" t="s">
        <v>56</v>
      </c>
      <c r="D10" s="68" t="s">
        <v>56</v>
      </c>
      <c r="E10" s="3" t="s">
        <v>56</v>
      </c>
      <c r="F10" s="55" t="s">
        <v>56</v>
      </c>
      <c r="G10" s="55" t="s">
        <v>56</v>
      </c>
      <c r="H10" s="66" t="s">
        <v>16</v>
      </c>
    </row>
    <row r="11" spans="4:6" ht="12.75">
      <c r="D11" s="22"/>
      <c r="F11" s="18"/>
    </row>
    <row r="12" spans="1:8" ht="12.75">
      <c r="A12" s="5" t="s">
        <v>62</v>
      </c>
      <c r="B12" s="7">
        <v>1445</v>
      </c>
      <c r="C12" s="36">
        <v>704</v>
      </c>
      <c r="D12" s="26">
        <v>358</v>
      </c>
      <c r="E12" s="45">
        <v>0</v>
      </c>
      <c r="F12" s="43">
        <v>209</v>
      </c>
      <c r="G12" s="7">
        <v>2596</v>
      </c>
      <c r="H12" s="5">
        <v>2600</v>
      </c>
    </row>
    <row r="13" spans="1:8" ht="12.75">
      <c r="A13" s="5" t="s">
        <v>61</v>
      </c>
      <c r="B13" s="7">
        <v>2081</v>
      </c>
      <c r="C13" s="36">
        <v>500</v>
      </c>
      <c r="D13" s="26">
        <v>595</v>
      </c>
      <c r="E13" s="45">
        <v>0</v>
      </c>
      <c r="F13" s="43"/>
      <c r="G13" s="7">
        <v>4900</v>
      </c>
      <c r="H13" s="5">
        <v>2500</v>
      </c>
    </row>
    <row r="14" spans="1:8" ht="12.75">
      <c r="A14" s="5" t="s">
        <v>47</v>
      </c>
      <c r="B14" s="7"/>
      <c r="C14" s="36"/>
      <c r="D14" s="26"/>
      <c r="E14" s="45"/>
      <c r="F14" s="43"/>
      <c r="G14" s="7"/>
      <c r="H14" s="5"/>
    </row>
    <row r="15" spans="1:8" ht="12.75">
      <c r="A15" s="5" t="s">
        <v>48</v>
      </c>
      <c r="B15" s="7">
        <v>771</v>
      </c>
      <c r="C15" s="36">
        <v>339</v>
      </c>
      <c r="D15" s="26">
        <v>353</v>
      </c>
      <c r="E15" s="45">
        <v>369</v>
      </c>
      <c r="F15" s="43">
        <v>485</v>
      </c>
      <c r="G15" s="7">
        <v>567</v>
      </c>
      <c r="H15" s="5">
        <v>625</v>
      </c>
    </row>
    <row r="16" spans="1:8" ht="12.75">
      <c r="A16" s="5" t="s">
        <v>49</v>
      </c>
      <c r="B16" s="7"/>
      <c r="C16" s="36">
        <v>392</v>
      </c>
      <c r="D16" s="26">
        <v>101</v>
      </c>
      <c r="E16" s="45">
        <v>33</v>
      </c>
      <c r="F16" s="43">
        <v>30</v>
      </c>
      <c r="G16" s="7">
        <v>106</v>
      </c>
      <c r="H16" s="5">
        <v>100</v>
      </c>
    </row>
    <row r="17" spans="1:8" ht="12.75">
      <c r="A17" s="5" t="s">
        <v>50</v>
      </c>
      <c r="B17" s="7"/>
      <c r="C17" s="36"/>
      <c r="D17" s="26"/>
      <c r="E17" s="45"/>
      <c r="F17" s="43"/>
      <c r="G17" s="7"/>
      <c r="H17" s="5"/>
    </row>
    <row r="18" spans="1:8" ht="12.75">
      <c r="A18" s="5" t="s">
        <v>51</v>
      </c>
      <c r="B18" s="7"/>
      <c r="C18" s="36"/>
      <c r="D18" s="26"/>
      <c r="E18" s="45"/>
      <c r="F18" s="43"/>
      <c r="G18" s="7"/>
      <c r="H18" s="5"/>
    </row>
    <row r="19" spans="1:8" ht="12.75">
      <c r="A19" s="5" t="s">
        <v>19</v>
      </c>
      <c r="B19" s="7"/>
      <c r="C19" s="36"/>
      <c r="D19" s="26"/>
      <c r="E19" s="45"/>
      <c r="F19" s="43"/>
      <c r="G19" s="7"/>
      <c r="H19" s="5"/>
    </row>
    <row r="20" spans="1:8" ht="12.75">
      <c r="A20" s="5" t="s">
        <v>52</v>
      </c>
      <c r="B20" s="7"/>
      <c r="C20" s="36"/>
      <c r="D20" s="26"/>
      <c r="E20" s="45"/>
      <c r="F20" s="43"/>
      <c r="G20" s="7"/>
      <c r="H20" s="5"/>
    </row>
    <row r="21" spans="1:8" ht="12.75">
      <c r="A21" s="5" t="s">
        <v>109</v>
      </c>
      <c r="B21" s="7"/>
      <c r="C21" s="36"/>
      <c r="D21" s="26"/>
      <c r="E21" s="45"/>
      <c r="F21" s="43"/>
      <c r="G21" s="7">
        <v>199</v>
      </c>
      <c r="H21" s="5">
        <v>400</v>
      </c>
    </row>
    <row r="22" spans="1:8" ht="12.75">
      <c r="A22" s="5" t="s">
        <v>53</v>
      </c>
      <c r="B22" s="7">
        <v>1000</v>
      </c>
      <c r="C22" s="36">
        <v>600</v>
      </c>
      <c r="D22" s="26">
        <v>0</v>
      </c>
      <c r="E22" s="45">
        <v>0</v>
      </c>
      <c r="F22" s="43">
        <v>0</v>
      </c>
      <c r="G22" s="7"/>
      <c r="H22" s="5"/>
    </row>
    <row r="23" spans="1:8" ht="12.75">
      <c r="A23" s="23" t="s">
        <v>69</v>
      </c>
      <c r="B23" s="7"/>
      <c r="C23" s="36"/>
      <c r="D23" s="26"/>
      <c r="E23" s="45"/>
      <c r="F23" s="43"/>
      <c r="G23" s="7"/>
      <c r="H23" s="5"/>
    </row>
    <row r="24" spans="1:8" ht="12.75">
      <c r="A24" s="5"/>
      <c r="B24" s="7"/>
      <c r="C24" s="36"/>
      <c r="D24" s="26"/>
      <c r="E24" s="45"/>
      <c r="F24" s="43"/>
      <c r="G24" s="7"/>
      <c r="H24" s="5"/>
    </row>
    <row r="25" spans="1:8" ht="13.5" thickBot="1">
      <c r="A25" s="5"/>
      <c r="B25" s="15"/>
      <c r="C25" s="73"/>
      <c r="D25" s="75"/>
      <c r="E25" s="76"/>
      <c r="F25" s="46"/>
      <c r="G25" s="15"/>
      <c r="H25" s="40"/>
    </row>
    <row r="26" spans="1:8" ht="12.75">
      <c r="A26" s="5" t="s">
        <v>55</v>
      </c>
      <c r="B26" s="14">
        <f aca="true" t="shared" si="0" ref="B26:H26">SUM(B12:B25)</f>
        <v>5297</v>
      </c>
      <c r="C26" s="72">
        <f t="shared" si="0"/>
        <v>2535</v>
      </c>
      <c r="D26" s="48">
        <f t="shared" si="0"/>
        <v>1407</v>
      </c>
      <c r="E26" s="47">
        <f t="shared" si="0"/>
        <v>402</v>
      </c>
      <c r="F26" s="48">
        <f t="shared" si="0"/>
        <v>724</v>
      </c>
      <c r="G26" s="14">
        <f t="shared" si="0"/>
        <v>8368</v>
      </c>
      <c r="H26" s="14">
        <f t="shared" si="0"/>
        <v>6225</v>
      </c>
    </row>
    <row r="27" ht="12.75">
      <c r="D27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Gerlock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E. Gerlock</dc:creator>
  <cp:keywords/>
  <dc:description/>
  <cp:lastModifiedBy>Wayne Gerlock</cp:lastModifiedBy>
  <cp:lastPrinted>2018-07-31T21:25:19Z</cp:lastPrinted>
  <dcterms:created xsi:type="dcterms:W3CDTF">2006-08-19T21:29:41Z</dcterms:created>
  <dcterms:modified xsi:type="dcterms:W3CDTF">2018-08-01T21:56:13Z</dcterms:modified>
  <cp:category/>
  <cp:version/>
  <cp:contentType/>
  <cp:contentStatus/>
</cp:coreProperties>
</file>